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90" windowWidth="18855" windowHeight="11505"/>
  </bookViews>
  <sheets>
    <sheet name="Berechnung" sheetId="1" r:id="rId1"/>
    <sheet name="Werte aus Forum" sheetId="2" r:id="rId2"/>
  </sheets>
  <calcPr calcId="125725"/>
</workbook>
</file>

<file path=xl/calcChain.xml><?xml version="1.0" encoding="utf-8"?>
<calcChain xmlns="http://schemas.openxmlformats.org/spreadsheetml/2006/main">
  <c r="H11" i="2"/>
  <c r="E11"/>
  <c r="B11"/>
  <c r="H7"/>
  <c r="H6" s="1"/>
  <c r="H5" s="1"/>
  <c r="E7"/>
  <c r="E6" s="1"/>
  <c r="E5" s="1"/>
  <c r="B7"/>
  <c r="B6" s="1"/>
  <c r="B5" s="1"/>
  <c r="H4"/>
  <c r="E4"/>
  <c r="B4"/>
  <c r="I11" i="1"/>
  <c r="C8"/>
  <c r="I8"/>
  <c r="I9" s="1"/>
  <c r="I13" s="1"/>
  <c r="I6"/>
  <c r="F13"/>
  <c r="F9" s="1"/>
  <c r="F6"/>
  <c r="C13"/>
  <c r="C6"/>
  <c r="C9" s="1"/>
  <c r="F8" l="1"/>
  <c r="F7" s="1"/>
</calcChain>
</file>

<file path=xl/comments1.xml><?xml version="1.0" encoding="utf-8"?>
<comments xmlns="http://schemas.openxmlformats.org/spreadsheetml/2006/main">
  <authors>
    <author>TheMCP</author>
  </authors>
  <commentList>
    <comment ref="B11" authorId="0">
      <text>
        <r>
          <rPr>
            <b/>
            <sz val="9"/>
            <color indexed="81"/>
            <rFont val="Tahoma"/>
            <charset val="1"/>
          </rPr>
          <t>TheMCP:</t>
        </r>
        <r>
          <rPr>
            <sz val="9"/>
            <color indexed="81"/>
            <rFont val="Tahoma"/>
            <charset val="1"/>
          </rPr>
          <t xml:space="preserve">
min 2kOhm
max 1000kOhm</t>
        </r>
      </text>
    </comment>
  </commentList>
</comments>
</file>

<file path=xl/sharedStrings.xml><?xml version="1.0" encoding="utf-8"?>
<sst xmlns="http://schemas.openxmlformats.org/spreadsheetml/2006/main" count="58" uniqueCount="17">
  <si>
    <t>km/h</t>
  </si>
  <si>
    <t>Ohm</t>
  </si>
  <si>
    <t>mm</t>
  </si>
  <si>
    <t>Radumfang</t>
  </si>
  <si>
    <t>Geschwindigkeit</t>
  </si>
  <si>
    <t>m/s</t>
  </si>
  <si>
    <t>m</t>
  </si>
  <si>
    <t>s</t>
  </si>
  <si>
    <t>Impulsdauer</t>
  </si>
  <si>
    <t>Impulse pro Umdrehung</t>
  </si>
  <si>
    <t>Impulsabstand Berechnet</t>
  </si>
  <si>
    <t>Widerstand Rext (R53)</t>
  </si>
  <si>
    <t>Condensator Cext (C60)</t>
  </si>
  <si>
    <t>Farad</t>
  </si>
  <si>
    <t>74HCT4538D</t>
  </si>
  <si>
    <t>SIxO Standard</t>
  </si>
  <si>
    <t>Widerstand Bauform 0805 (2,00mm lang, 1,25mm breit)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</si>
</sst>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0" xfId="0" applyFill="1"/>
    <xf numFmtId="0" fontId="0" fillId="3" borderId="0" xfId="0" applyFill="1"/>
    <xf numFmtId="10" fontId="0" fillId="0" borderId="0" xfId="0" applyNumberFormat="1"/>
    <xf numFmtId="9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21"/>
  <sheetViews>
    <sheetView tabSelected="1" workbookViewId="0">
      <selection activeCell="C7" sqref="C7"/>
    </sheetView>
  </sheetViews>
  <sheetFormatPr baseColWidth="10" defaultRowHeight="15"/>
  <cols>
    <col min="2" max="2" width="23.85546875" bestFit="1" customWidth="1"/>
    <col min="3" max="3" width="12" bestFit="1" customWidth="1"/>
    <col min="4" max="4" width="5.85546875" bestFit="1" customWidth="1"/>
    <col min="5" max="6" width="12" bestFit="1" customWidth="1"/>
    <col min="7" max="7" width="5.85546875" bestFit="1" customWidth="1"/>
    <col min="9" max="9" width="12" bestFit="1" customWidth="1"/>
    <col min="10" max="10" width="5.85546875" bestFit="1" customWidth="1"/>
  </cols>
  <sheetData>
    <row r="2" spans="2:15">
      <c r="B2" t="s">
        <v>14</v>
      </c>
    </row>
    <row r="3" spans="2:15">
      <c r="C3" s="5" t="s">
        <v>15</v>
      </c>
      <c r="D3" s="5"/>
      <c r="F3" s="5"/>
      <c r="G3" s="5"/>
      <c r="I3" s="5"/>
      <c r="J3" s="5"/>
      <c r="K3" s="6"/>
      <c r="L3" s="6"/>
      <c r="M3" s="6"/>
      <c r="N3" s="6"/>
      <c r="O3" s="6"/>
    </row>
    <row r="4" spans="2:15">
      <c r="B4" t="s">
        <v>9</v>
      </c>
      <c r="C4">
        <v>1</v>
      </c>
      <c r="F4" s="1">
        <v>18</v>
      </c>
      <c r="I4" s="1">
        <v>18</v>
      </c>
      <c r="K4" s="6"/>
      <c r="L4" s="6"/>
      <c r="M4" s="6"/>
      <c r="N4" s="6"/>
      <c r="O4" s="6"/>
    </row>
    <row r="5" spans="2:15">
      <c r="B5" t="s">
        <v>3</v>
      </c>
      <c r="C5">
        <v>2000</v>
      </c>
      <c r="D5" t="s">
        <v>2</v>
      </c>
      <c r="F5" s="1">
        <v>2100</v>
      </c>
      <c r="G5" t="s">
        <v>2</v>
      </c>
      <c r="I5" s="1">
        <v>2100</v>
      </c>
      <c r="J5" t="s">
        <v>2</v>
      </c>
      <c r="K5" s="6"/>
      <c r="L5" s="6"/>
      <c r="M5" s="6"/>
      <c r="N5" s="6"/>
      <c r="O5" s="6"/>
    </row>
    <row r="6" spans="2:15">
      <c r="C6">
        <f>C5/1000</f>
        <v>2</v>
      </c>
      <c r="D6" t="s">
        <v>6</v>
      </c>
      <c r="F6">
        <f>F5/1000</f>
        <v>2.1</v>
      </c>
      <c r="G6" t="s">
        <v>6</v>
      </c>
      <c r="I6">
        <f>I5/1000</f>
        <v>2.1</v>
      </c>
      <c r="J6" t="s">
        <v>6</v>
      </c>
      <c r="K6" s="6"/>
      <c r="L6" s="6"/>
      <c r="M6" s="6"/>
      <c r="N6" s="6"/>
      <c r="O6" s="6"/>
    </row>
    <row r="7" spans="2:15">
      <c r="B7" t="s">
        <v>4</v>
      </c>
      <c r="C7">
        <v>381</v>
      </c>
      <c r="D7" t="s">
        <v>0</v>
      </c>
      <c r="F7" s="2">
        <f>F8/1000*3600</f>
        <v>250.00000000000006</v>
      </c>
      <c r="G7" t="s">
        <v>0</v>
      </c>
      <c r="I7" s="1">
        <v>220</v>
      </c>
      <c r="J7" t="s">
        <v>0</v>
      </c>
      <c r="K7" s="6"/>
      <c r="L7" s="6"/>
      <c r="M7" s="6"/>
      <c r="N7" s="6"/>
      <c r="O7" s="6"/>
    </row>
    <row r="8" spans="2:15">
      <c r="C8">
        <f>(C7/3600)*1000</f>
        <v>105.83333333333333</v>
      </c>
      <c r="D8" t="s">
        <v>5</v>
      </c>
      <c r="F8">
        <f>1/(F9*F4/F6)</f>
        <v>69.444444444444457</v>
      </c>
      <c r="G8" t="s">
        <v>5</v>
      </c>
      <c r="I8">
        <f>(I7/3600)*1000</f>
        <v>61.111111111111107</v>
      </c>
      <c r="J8" t="s">
        <v>5</v>
      </c>
      <c r="K8" s="6"/>
      <c r="L8" s="6"/>
      <c r="M8" s="6"/>
      <c r="N8" s="6"/>
      <c r="O8" s="6"/>
    </row>
    <row r="9" spans="2:15">
      <c r="B9" t="s">
        <v>10</v>
      </c>
      <c r="C9">
        <f>C6/C8/C4</f>
        <v>1.889763779527559E-2</v>
      </c>
      <c r="D9" t="s">
        <v>7</v>
      </c>
      <c r="F9">
        <f>F13</f>
        <v>1.6799999999999999E-3</v>
      </c>
      <c r="G9" t="s">
        <v>7</v>
      </c>
      <c r="I9">
        <f>I6/I8/I4</f>
        <v>1.9090909090909093E-3</v>
      </c>
      <c r="J9" t="s">
        <v>7</v>
      </c>
      <c r="K9" s="6"/>
      <c r="L9" s="6"/>
      <c r="M9" s="6"/>
      <c r="N9" s="6"/>
      <c r="O9" s="6"/>
    </row>
    <row r="10" spans="2:15">
      <c r="K10" s="6"/>
      <c r="L10" s="6"/>
      <c r="M10" s="6"/>
      <c r="N10" s="6"/>
      <c r="O10" s="6"/>
    </row>
    <row r="11" spans="2:15">
      <c r="B11" t="s">
        <v>11</v>
      </c>
      <c r="C11">
        <v>27000</v>
      </c>
      <c r="D11" t="s">
        <v>1</v>
      </c>
      <c r="F11" s="1">
        <v>2400</v>
      </c>
      <c r="G11" t="s">
        <v>1</v>
      </c>
      <c r="I11" s="2">
        <f>I13/(0.7*I12)</f>
        <v>2727.2727272727279</v>
      </c>
      <c r="J11" t="s">
        <v>1</v>
      </c>
      <c r="K11" s="6"/>
      <c r="L11" s="6"/>
      <c r="M11" s="6"/>
      <c r="N11" s="6"/>
      <c r="O11" s="6"/>
    </row>
    <row r="12" spans="2:15">
      <c r="B12" t="s">
        <v>12</v>
      </c>
      <c r="C12">
        <v>9.9999999999999995E-7</v>
      </c>
      <c r="D12" t="s">
        <v>13</v>
      </c>
      <c r="F12">
        <v>9.9999999999999995E-7</v>
      </c>
      <c r="G12" t="s">
        <v>13</v>
      </c>
      <c r="I12">
        <v>9.9999999999999995E-7</v>
      </c>
      <c r="J12" t="s">
        <v>13</v>
      </c>
      <c r="K12" s="6"/>
      <c r="L12" s="6"/>
      <c r="M12" s="6"/>
      <c r="N12" s="6"/>
      <c r="O12" s="6"/>
    </row>
    <row r="13" spans="2:15">
      <c r="B13" t="s">
        <v>8</v>
      </c>
      <c r="C13">
        <f>0.7*C11*C12</f>
        <v>1.89E-2</v>
      </c>
      <c r="D13" t="s">
        <v>7</v>
      </c>
      <c r="F13">
        <f>0.7*F11*F12</f>
        <v>1.6799999999999999E-3</v>
      </c>
      <c r="G13" t="s">
        <v>7</v>
      </c>
      <c r="I13">
        <f>I9</f>
        <v>1.9090909090909093E-3</v>
      </c>
      <c r="J13" t="s">
        <v>7</v>
      </c>
      <c r="K13" s="6"/>
      <c r="L13" s="6"/>
      <c r="M13" s="6"/>
      <c r="N13" s="6"/>
      <c r="O13" s="6"/>
    </row>
    <row r="14" spans="2:15">
      <c r="K14" s="6"/>
      <c r="L14" s="6"/>
      <c r="M14" s="6"/>
      <c r="N14" s="6"/>
      <c r="O14" s="6"/>
    </row>
    <row r="16" spans="2:15">
      <c r="B16" t="s">
        <v>16</v>
      </c>
    </row>
    <row r="19" spans="3:6">
      <c r="C19" s="6"/>
      <c r="F19" s="3"/>
    </row>
    <row r="20" spans="3:6">
      <c r="F20" s="4"/>
    </row>
    <row r="21" spans="3:6">
      <c r="F21" s="4"/>
    </row>
  </sheetData>
  <mergeCells count="3">
    <mergeCell ref="C3:D3"/>
    <mergeCell ref="F3:G3"/>
    <mergeCell ref="I3:J3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11"/>
  <sheetViews>
    <sheetView workbookViewId="0">
      <selection activeCell="F23" sqref="F23"/>
    </sheetView>
  </sheetViews>
  <sheetFormatPr baseColWidth="10" defaultRowHeight="15"/>
  <sheetData>
    <row r="2" spans="2:9">
      <c r="B2" s="1">
        <v>4</v>
      </c>
      <c r="E2" s="1">
        <v>6</v>
      </c>
      <c r="H2" s="1">
        <v>12</v>
      </c>
    </row>
    <row r="3" spans="2:9">
      <c r="B3" s="1">
        <v>2000</v>
      </c>
      <c r="C3" t="s">
        <v>2</v>
      </c>
      <c r="E3" s="1">
        <v>2000</v>
      </c>
      <c r="F3" t="s">
        <v>2</v>
      </c>
      <c r="H3" s="1">
        <v>2000</v>
      </c>
      <c r="I3" t="s">
        <v>2</v>
      </c>
    </row>
    <row r="4" spans="2:9">
      <c r="B4">
        <f>B3/1000</f>
        <v>2</v>
      </c>
      <c r="C4" t="s">
        <v>6</v>
      </c>
      <c r="E4">
        <f>E3/1000</f>
        <v>2</v>
      </c>
      <c r="F4" t="s">
        <v>6</v>
      </c>
      <c r="H4">
        <f>H3/1000</f>
        <v>2</v>
      </c>
      <c r="I4" t="s">
        <v>6</v>
      </c>
    </row>
    <row r="5" spans="2:9">
      <c r="B5" s="2">
        <f>B6/1000*3600</f>
        <v>378.15126050420173</v>
      </c>
      <c r="C5" t="s">
        <v>0</v>
      </c>
      <c r="E5" s="2">
        <f>E6/1000*3600</f>
        <v>398.67109634551497</v>
      </c>
      <c r="F5" t="s">
        <v>0</v>
      </c>
      <c r="H5" s="2">
        <f>H6/1000*3600</f>
        <v>219.7802197802198</v>
      </c>
      <c r="I5" t="s">
        <v>0</v>
      </c>
    </row>
    <row r="6" spans="2:9">
      <c r="B6">
        <f>1/(B7*B2/B4)</f>
        <v>105.0420168067227</v>
      </c>
      <c r="C6" t="s">
        <v>5</v>
      </c>
      <c r="E6">
        <f>1/(E7*E2/E4)</f>
        <v>110.74197120708749</v>
      </c>
      <c r="F6" t="s">
        <v>5</v>
      </c>
      <c r="H6">
        <f>1/(H7*H2/H4)</f>
        <v>61.050061050061053</v>
      </c>
      <c r="I6" t="s">
        <v>5</v>
      </c>
    </row>
    <row r="7" spans="2:9">
      <c r="B7">
        <f>B11</f>
        <v>4.7599999999999995E-3</v>
      </c>
      <c r="C7" t="s">
        <v>7</v>
      </c>
      <c r="E7">
        <f>E11</f>
        <v>3.0099999999999997E-3</v>
      </c>
      <c r="F7" t="s">
        <v>7</v>
      </c>
      <c r="H7">
        <f>H11</f>
        <v>2.7299999999999998E-3</v>
      </c>
      <c r="I7" t="s">
        <v>7</v>
      </c>
    </row>
    <row r="9" spans="2:9">
      <c r="B9" s="1">
        <v>6800</v>
      </c>
      <c r="C9" t="s">
        <v>1</v>
      </c>
      <c r="E9" s="1">
        <v>4300</v>
      </c>
      <c r="F9" t="s">
        <v>1</v>
      </c>
      <c r="H9" s="1">
        <v>3900</v>
      </c>
      <c r="I9" t="s">
        <v>1</v>
      </c>
    </row>
    <row r="10" spans="2:9">
      <c r="B10">
        <v>9.9999999999999995E-7</v>
      </c>
      <c r="C10" t="s">
        <v>13</v>
      </c>
      <c r="E10">
        <v>9.9999999999999995E-7</v>
      </c>
      <c r="F10" t="s">
        <v>13</v>
      </c>
      <c r="H10">
        <v>9.9999999999999995E-7</v>
      </c>
      <c r="I10" t="s">
        <v>13</v>
      </c>
    </row>
    <row r="11" spans="2:9">
      <c r="B11">
        <f>0.7*B9*B10</f>
        <v>4.7599999999999995E-3</v>
      </c>
      <c r="C11" t="s">
        <v>7</v>
      </c>
      <c r="E11">
        <f>0.7*E9*E10</f>
        <v>3.0099999999999997E-3</v>
      </c>
      <c r="F11" t="s">
        <v>7</v>
      </c>
      <c r="H11">
        <f>0.7*H9*H10</f>
        <v>2.7299999999999998E-3</v>
      </c>
      <c r="I11" t="s">
        <v>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Berechnung</vt:lpstr>
      <vt:lpstr>Werte aus Forum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TheMCP</dc:creator>
  <cp:lastModifiedBy>TheMCP</cp:lastModifiedBy>
  <dcterms:created xsi:type="dcterms:W3CDTF">2021-05-13T09:49:07Z</dcterms:created>
  <dcterms:modified xsi:type="dcterms:W3CDTF">2021-05-15T21:20:51Z</dcterms:modified>
</cp:coreProperties>
</file>